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prat\Downloads\"/>
    </mc:Choice>
  </mc:AlternateContent>
  <xr:revisionPtr revIDLastSave="0" documentId="13_ncr:1_{DCB53ED1-7390-463C-AAD1-4780F4EBED5B}" xr6:coauthVersionLast="47" xr6:coauthVersionMax="47" xr10:uidLastSave="{00000000-0000-0000-0000-000000000000}"/>
  <bookViews>
    <workbookView xWindow="-103" yWindow="-103" windowWidth="19406" windowHeight="11486" xr2:uid="{00000000-000D-0000-FFFF-FFFF00000000}"/>
  </bookViews>
  <sheets>
    <sheet name="Liability Portfolio" sheetId="2" r:id="rId1"/>
    <sheet name="Sheet1" sheetId="5" r:id="rId2"/>
  </sheets>
  <calcPr calcId="181029"/>
</workbook>
</file>

<file path=xl/calcChain.xml><?xml version="1.0" encoding="utf-8"?>
<calcChain xmlns="http://schemas.openxmlformats.org/spreadsheetml/2006/main">
  <c r="C52" i="2" l="1"/>
  <c r="D52" i="2"/>
  <c r="E52" i="2"/>
  <c r="F52" i="2"/>
  <c r="E55" i="2" s="1"/>
  <c r="B52" i="2"/>
  <c r="C51" i="2"/>
  <c r="D51" i="2"/>
  <c r="E51" i="2"/>
  <c r="F51" i="2"/>
  <c r="H51" i="2" s="1"/>
  <c r="B51" i="2"/>
  <c r="B53" i="2" s="1"/>
  <c r="E53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G7" i="2"/>
  <c r="G5" i="2"/>
  <c r="G51" i="2" l="1"/>
  <c r="C55" i="2"/>
  <c r="B55" i="2"/>
  <c r="H5" i="2"/>
  <c r="H11" i="2"/>
  <c r="C54" i="2"/>
  <c r="H25" i="2"/>
  <c r="H37" i="2"/>
  <c r="H43" i="2"/>
  <c r="H21" i="2"/>
  <c r="D55" i="2"/>
  <c r="F55" i="2"/>
  <c r="H27" i="2"/>
  <c r="H29" i="2"/>
  <c r="F53" i="2"/>
  <c r="H9" i="2"/>
  <c r="H41" i="2"/>
  <c r="E54" i="2"/>
  <c r="H13" i="2"/>
  <c r="H45" i="2"/>
  <c r="D53" i="2"/>
  <c r="C53" i="2"/>
  <c r="D54" i="2"/>
  <c r="H7" i="2"/>
  <c r="H23" i="2"/>
  <c r="H39" i="2"/>
  <c r="H17" i="2"/>
  <c r="H33" i="2"/>
  <c r="H49" i="2"/>
  <c r="H15" i="2"/>
  <c r="H31" i="2"/>
  <c r="H47" i="2"/>
  <c r="F54" i="2"/>
  <c r="H19" i="2"/>
  <c r="H35" i="2"/>
  <c r="B54" i="2"/>
</calcChain>
</file>

<file path=xl/sharedStrings.xml><?xml version="1.0" encoding="utf-8"?>
<sst xmlns="http://schemas.openxmlformats.org/spreadsheetml/2006/main" count="61" uniqueCount="39">
  <si>
    <t>GROSS DIRECT PREMIUM INCOME UNDERWRITTEN BY NON-LIFE INSURERS WITHIN INDIA  (SEGMENT WISE) : FOR THE PERIOD UPTO March 2023 (PROVISIONAL &amp; UNAUDITED ) IN FY 2022-23  (Rs. In Crs.)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</si>
  <si>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</si>
  <si>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</si>
  <si>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</si>
  <si>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</si>
  <si>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</si>
  <si>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</si>
  <si>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</si>
  <si>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</si>
  <si>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</si>
  <si>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</si>
  <si>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</si>
  <si>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</si>
  <si>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</si>
  <si>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</si>
  <si>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</si>
  <si>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</si>
  <si>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</si>
  <si>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</si>
  <si>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</si>
  <si>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</si>
  <si>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</si>
  <si>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</si>
  <si>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</si>
  <si>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</si>
  <si>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</si>
  <si>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</si>
  <si>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</si>
  <si>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</si>
  <si>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</si>
  <si>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</si>
  <si>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</si>
  <si>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</si>
  <si>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</si>
  <si>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</si>
  <si>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</si>
  <si>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</si>
  <si>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</si>
  <si>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r>
      <t xml:space="preserve">Zuno General Insurance Ltd </t>
    </r>
    <r>
      <rPr>
        <b/>
        <sz val="11"/>
        <color theme="1"/>
        <rFont val="Calibri"/>
        <family val="2"/>
        <scheme val="minor"/>
      </rPr>
      <t>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</si>
</sst>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10" fontId="0" fillId="0" borderId="1" xfId="1" applyNumberFormat="1" applyFont="1" applyBorder="1"/>
    <xf numFmtId="2" fontId="0" fillId="0" borderId="1" xfId="0" applyNumberFormat="1" applyBorder="1"/>
    <xf numFmtId="2" fontId="2" fillId="0" borderId="1" xfId="0" applyNumberFormat="1" applyFont="1" applyBorder="1"/>
    <xf numFmtId="10" fontId="2" fillId="0" borderId="1" xfId="1" applyNumberFormat="1" applyFont="1" applyBorder="1"/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5"/>
  <sheetViews>
    <sheetView tabSelected="1" workbookViewId="0">
      <selection activeCell="A2" sqref="A2:I2"/>
    </sheetView>
  </sheetViews>
  <sheetFormatPr defaultRowHeight="14.6" x14ac:dyDescent="0.4"/>
  <cols>
    <col min="1" max="1" width="38.84375" customWidth="1"/>
    <col min="2" max="2" width="12.53515625" customWidth="1"/>
  </cols>
  <sheetData>
    <row r="2" spans="1:9" ht="35.049999999999997" customHeight="1" x14ac:dyDescent="0.4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s="3" customFormat="1" ht="58.3" x14ac:dyDescent="0.4">
      <c r="A3" s="2"/>
      <c r="B3" s="2" t="s">
        <v>34</v>
      </c>
      <c r="C3" s="2" t="s">
        <v>35</v>
      </c>
      <c r="D3" s="2" t="s">
        <v>36</v>
      </c>
      <c r="E3" s="2" t="s">
        <v>37</v>
      </c>
      <c r="F3" s="2" t="s">
        <v>1</v>
      </c>
      <c r="G3" s="2" t="s">
        <v>2</v>
      </c>
      <c r="H3" s="2" t="s">
        <v>3</v>
      </c>
      <c r="I3" s="2" t="s">
        <v>4</v>
      </c>
    </row>
    <row r="4" spans="1:9" s="5" customFormat="1" x14ac:dyDescent="0.4">
      <c r="A4" s="4" t="s">
        <v>5</v>
      </c>
      <c r="B4" s="4"/>
      <c r="C4" s="4"/>
      <c r="D4" s="4"/>
      <c r="E4" s="4"/>
      <c r="F4" s="4"/>
      <c r="G4" s="4"/>
      <c r="H4" s="4"/>
      <c r="I4" s="4"/>
    </row>
    <row r="5" spans="1:9" x14ac:dyDescent="0.4">
      <c r="A5" s="1" t="s">
        <v>6</v>
      </c>
      <c r="B5" s="7">
        <v>0</v>
      </c>
      <c r="C5" s="7">
        <v>0</v>
      </c>
      <c r="D5" s="7">
        <v>0</v>
      </c>
      <c r="E5" s="7">
        <v>81.13</v>
      </c>
      <c r="F5" s="7">
        <v>81.13</v>
      </c>
      <c r="G5" s="6">
        <f>(F5-F6)/F6</f>
        <v>0.21963319302465426</v>
      </c>
      <c r="H5" s="6">
        <f>F5/$F$51</f>
        <v>1.6683529102095879E-2</v>
      </c>
      <c r="I5" s="1">
        <v>14.61</v>
      </c>
    </row>
    <row r="6" spans="1:9" x14ac:dyDescent="0.4">
      <c r="A6" s="1" t="s">
        <v>7</v>
      </c>
      <c r="B6" s="7">
        <v>0</v>
      </c>
      <c r="C6" s="7">
        <v>0</v>
      </c>
      <c r="D6" s="7">
        <v>0</v>
      </c>
      <c r="E6" s="7">
        <v>66.52</v>
      </c>
      <c r="F6" s="7">
        <v>66.52</v>
      </c>
      <c r="G6" s="1"/>
      <c r="H6" s="1"/>
      <c r="I6" s="1"/>
    </row>
    <row r="7" spans="1:9" x14ac:dyDescent="0.4">
      <c r="A7" s="1" t="s">
        <v>8</v>
      </c>
      <c r="B7" s="7">
        <v>55.67</v>
      </c>
      <c r="C7" s="7">
        <v>0.53</v>
      </c>
      <c r="D7" s="7">
        <v>92.68</v>
      </c>
      <c r="E7" s="7">
        <v>358.21</v>
      </c>
      <c r="F7" s="7">
        <v>507.09</v>
      </c>
      <c r="G7" s="6">
        <f>(F7-F8)/F8</f>
        <v>0.15969903489914464</v>
      </c>
      <c r="H7" s="6">
        <f>F7/$F$51</f>
        <v>0.10427771197315172</v>
      </c>
      <c r="I7" s="1">
        <v>69.83</v>
      </c>
    </row>
    <row r="8" spans="1:9" x14ac:dyDescent="0.4">
      <c r="A8" s="1" t="s">
        <v>7</v>
      </c>
      <c r="B8" s="7">
        <v>45.23</v>
      </c>
      <c r="C8" s="7">
        <v>0.56999999999999995</v>
      </c>
      <c r="D8" s="7">
        <v>82.25</v>
      </c>
      <c r="E8" s="7">
        <v>309.20999999999998</v>
      </c>
      <c r="F8" s="7">
        <v>437.26</v>
      </c>
      <c r="G8" s="1"/>
      <c r="H8" s="1"/>
      <c r="I8" s="1"/>
    </row>
    <row r="9" spans="1:9" x14ac:dyDescent="0.4">
      <c r="A9" s="1" t="s">
        <v>9</v>
      </c>
      <c r="B9" s="7">
        <v>12.76</v>
      </c>
      <c r="C9" s="7">
        <v>9.2200000000000006</v>
      </c>
      <c r="D9" s="7">
        <v>1.3</v>
      </c>
      <c r="E9" s="7">
        <v>0</v>
      </c>
      <c r="F9" s="7">
        <v>23.28</v>
      </c>
      <c r="G9" s="6">
        <f>(F9-F10)/F10</f>
        <v>0.10018903591682424</v>
      </c>
      <c r="H9" s="6">
        <f>F9/$F$51</f>
        <v>4.7872865462442018E-3</v>
      </c>
      <c r="I9" s="1">
        <v>2.12</v>
      </c>
    </row>
    <row r="10" spans="1:9" x14ac:dyDescent="0.4">
      <c r="A10" s="1" t="s">
        <v>7</v>
      </c>
      <c r="B10" s="7">
        <v>9.83</v>
      </c>
      <c r="C10" s="7">
        <v>10.31</v>
      </c>
      <c r="D10" s="7">
        <v>1.02</v>
      </c>
      <c r="E10" s="7">
        <v>0</v>
      </c>
      <c r="F10" s="7">
        <v>21.16</v>
      </c>
      <c r="G10" s="1"/>
      <c r="H10" s="1"/>
      <c r="I10" s="1"/>
    </row>
    <row r="11" spans="1:9" x14ac:dyDescent="0.4">
      <c r="A11" s="1" t="s">
        <v>38</v>
      </c>
      <c r="B11" s="7">
        <v>0.05</v>
      </c>
      <c r="C11" s="7">
        <v>0</v>
      </c>
      <c r="D11" s="7">
        <v>0</v>
      </c>
      <c r="E11" s="7">
        <v>0</v>
      </c>
      <c r="F11" s="7">
        <v>0.05</v>
      </c>
      <c r="G11" s="6">
        <f>(F11-F12)/F12</f>
        <v>0</v>
      </c>
      <c r="H11" s="6">
        <f>F11/$F$51</f>
        <v>1.0281972822689438E-5</v>
      </c>
      <c r="I11" s="1">
        <v>0</v>
      </c>
    </row>
    <row r="12" spans="1:9" x14ac:dyDescent="0.4">
      <c r="A12" s="1" t="s">
        <v>7</v>
      </c>
      <c r="B12" s="7">
        <v>0.05</v>
      </c>
      <c r="C12" s="7">
        <v>0</v>
      </c>
      <c r="D12" s="7">
        <v>0</v>
      </c>
      <c r="E12" s="7">
        <v>0</v>
      </c>
      <c r="F12" s="7">
        <v>0.05</v>
      </c>
      <c r="G12" s="1"/>
      <c r="H12" s="1"/>
      <c r="I12" s="1"/>
    </row>
    <row r="13" spans="1:9" x14ac:dyDescent="0.4">
      <c r="A13" s="1" t="s">
        <v>10</v>
      </c>
      <c r="B13" s="7">
        <v>37.35</v>
      </c>
      <c r="C13" s="7">
        <v>0.19</v>
      </c>
      <c r="D13" s="7">
        <v>28.59</v>
      </c>
      <c r="E13" s="7">
        <v>0</v>
      </c>
      <c r="F13" s="7">
        <v>66.13</v>
      </c>
      <c r="G13" s="6">
        <f>(F13-F14)/F14</f>
        <v>3.7658873372038264E-2</v>
      </c>
      <c r="H13" s="6">
        <f>F13/$F$51</f>
        <v>1.3598937255289049E-2</v>
      </c>
      <c r="I13" s="1">
        <v>2.4</v>
      </c>
    </row>
    <row r="14" spans="1:9" x14ac:dyDescent="0.4">
      <c r="A14" s="1" t="s">
        <v>7</v>
      </c>
      <c r="B14" s="7">
        <v>35.950000000000003</v>
      </c>
      <c r="C14" s="7">
        <v>0.19</v>
      </c>
      <c r="D14" s="7">
        <v>27.59</v>
      </c>
      <c r="E14" s="7">
        <v>0</v>
      </c>
      <c r="F14" s="7">
        <v>63.73</v>
      </c>
      <c r="G14" s="1"/>
      <c r="H14" s="1"/>
      <c r="I14" s="1"/>
    </row>
    <row r="15" spans="1:9" x14ac:dyDescent="0.4">
      <c r="A15" s="1" t="s">
        <v>11</v>
      </c>
      <c r="B15" s="7">
        <v>43.62</v>
      </c>
      <c r="C15" s="7">
        <v>0.17</v>
      </c>
      <c r="D15" s="7">
        <v>0</v>
      </c>
      <c r="E15" s="7">
        <v>609.75</v>
      </c>
      <c r="F15" s="7">
        <v>653.54</v>
      </c>
      <c r="G15" s="6">
        <f>(F15-F16)/F16</f>
        <v>-1.6108635432976103E-2</v>
      </c>
      <c r="H15" s="6">
        <f>F15/$F$51</f>
        <v>0.13439361037080907</v>
      </c>
      <c r="I15" s="1">
        <v>-10.7</v>
      </c>
    </row>
    <row r="16" spans="1:9" x14ac:dyDescent="0.4">
      <c r="A16" s="1" t="s">
        <v>7</v>
      </c>
      <c r="B16" s="7">
        <v>121.61</v>
      </c>
      <c r="C16" s="7">
        <v>0.18</v>
      </c>
      <c r="D16" s="7">
        <v>0</v>
      </c>
      <c r="E16" s="7">
        <v>542.45000000000005</v>
      </c>
      <c r="F16" s="7">
        <v>664.24</v>
      </c>
      <c r="G16" s="1"/>
      <c r="H16" s="1"/>
      <c r="I16" s="1"/>
    </row>
    <row r="17" spans="1:9" x14ac:dyDescent="0.4">
      <c r="A17" s="1" t="s">
        <v>12</v>
      </c>
      <c r="B17" s="7">
        <v>21.29</v>
      </c>
      <c r="C17" s="7">
        <v>3.43</v>
      </c>
      <c r="D17" s="7">
        <v>0.19</v>
      </c>
      <c r="E17" s="7">
        <v>511.23</v>
      </c>
      <c r="F17" s="7">
        <v>536.14</v>
      </c>
      <c r="G17" s="6">
        <f>(F17-F18)/F18</f>
        <v>0.48461772768809014</v>
      </c>
      <c r="H17" s="6">
        <f>F17/$F$51</f>
        <v>0.1102515381831343</v>
      </c>
      <c r="I17" s="1">
        <v>175.01</v>
      </c>
    </row>
    <row r="18" spans="1:9" x14ac:dyDescent="0.4">
      <c r="A18" s="1" t="s">
        <v>7</v>
      </c>
      <c r="B18" s="7">
        <v>16.75</v>
      </c>
      <c r="C18" s="7">
        <v>3.5</v>
      </c>
      <c r="D18" s="7">
        <v>0.15</v>
      </c>
      <c r="E18" s="7">
        <v>340.73</v>
      </c>
      <c r="F18" s="7">
        <v>361.13</v>
      </c>
      <c r="G18" s="1"/>
      <c r="H18" s="1"/>
      <c r="I18" s="1"/>
    </row>
    <row r="19" spans="1:9" x14ac:dyDescent="0.4">
      <c r="A19" s="1" t="s">
        <v>13</v>
      </c>
      <c r="B19" s="7">
        <v>121.03</v>
      </c>
      <c r="C19" s="7">
        <v>0.72</v>
      </c>
      <c r="D19" s="7">
        <v>0.46</v>
      </c>
      <c r="E19" s="7">
        <v>686.95</v>
      </c>
      <c r="F19" s="7">
        <v>809.16</v>
      </c>
      <c r="G19" s="6">
        <f>(F19-F20)/F20</f>
        <v>0.2733052181028513</v>
      </c>
      <c r="H19" s="6">
        <f>F19/$F$51</f>
        <v>0.16639522258414768</v>
      </c>
      <c r="I19" s="1">
        <v>173.68</v>
      </c>
    </row>
    <row r="20" spans="1:9" x14ac:dyDescent="0.4">
      <c r="A20" s="1" t="s">
        <v>7</v>
      </c>
      <c r="B20" s="7">
        <v>99.3</v>
      </c>
      <c r="C20" s="7">
        <v>0.73</v>
      </c>
      <c r="D20" s="7">
        <v>0.49</v>
      </c>
      <c r="E20" s="7">
        <v>534.96</v>
      </c>
      <c r="F20" s="7">
        <v>635.48</v>
      </c>
      <c r="G20" s="1"/>
      <c r="H20" s="1"/>
      <c r="I20" s="1"/>
    </row>
    <row r="21" spans="1:9" x14ac:dyDescent="0.4">
      <c r="A21" s="1" t="s">
        <v>14</v>
      </c>
      <c r="B21" s="7">
        <v>51.34</v>
      </c>
      <c r="C21" s="7">
        <v>64.77</v>
      </c>
      <c r="D21" s="7">
        <v>5.39</v>
      </c>
      <c r="E21" s="7">
        <v>120.17</v>
      </c>
      <c r="F21" s="7">
        <v>241.67</v>
      </c>
      <c r="G21" s="6">
        <f>(F21-F22)/F22</f>
        <v>0.24816651172399537</v>
      </c>
      <c r="H21" s="6">
        <f>F21/$F$51</f>
        <v>4.9696887441187124E-2</v>
      </c>
      <c r="I21" s="1">
        <v>48.05</v>
      </c>
    </row>
    <row r="22" spans="1:9" x14ac:dyDescent="0.4">
      <c r="A22" s="1" t="s">
        <v>7</v>
      </c>
      <c r="B22" s="7">
        <v>44.74</v>
      </c>
      <c r="C22" s="7">
        <v>53.17</v>
      </c>
      <c r="D22" s="7">
        <v>3.77</v>
      </c>
      <c r="E22" s="7">
        <v>91.94</v>
      </c>
      <c r="F22" s="7">
        <v>193.62</v>
      </c>
      <c r="G22" s="1"/>
      <c r="H22" s="1"/>
      <c r="I22" s="1"/>
    </row>
    <row r="23" spans="1:9" x14ac:dyDescent="0.4">
      <c r="A23" s="1" t="s">
        <v>15</v>
      </c>
      <c r="B23" s="7">
        <v>1.0900000000000001</v>
      </c>
      <c r="C23" s="7">
        <v>0</v>
      </c>
      <c r="D23" s="7">
        <v>0</v>
      </c>
      <c r="E23" s="7">
        <v>0.22</v>
      </c>
      <c r="F23" s="7">
        <v>1.31</v>
      </c>
      <c r="G23" s="6">
        <f>(F23-F24)/F24</f>
        <v>1.1129032258064517</v>
      </c>
      <c r="H23" s="6">
        <f>F23/$F$51</f>
        <v>2.6938768795446325E-4</v>
      </c>
      <c r="I23" s="1">
        <v>0.69</v>
      </c>
    </row>
    <row r="24" spans="1:9" x14ac:dyDescent="0.4">
      <c r="A24" s="1" t="s">
        <v>7</v>
      </c>
      <c r="B24" s="7">
        <v>0.62</v>
      </c>
      <c r="C24" s="7">
        <v>0</v>
      </c>
      <c r="D24" s="7">
        <v>0</v>
      </c>
      <c r="E24" s="7">
        <v>0</v>
      </c>
      <c r="F24" s="7">
        <v>0.62</v>
      </c>
      <c r="G24" s="1"/>
      <c r="H24" s="1"/>
      <c r="I24" s="1"/>
    </row>
    <row r="25" spans="1:9" x14ac:dyDescent="0.4">
      <c r="A25" s="1" t="s">
        <v>16</v>
      </c>
      <c r="B25" s="7">
        <v>5.29</v>
      </c>
      <c r="C25" s="7">
        <v>0.01</v>
      </c>
      <c r="D25" s="7">
        <v>0</v>
      </c>
      <c r="E25" s="7">
        <v>15.13</v>
      </c>
      <c r="F25" s="7">
        <v>20.43</v>
      </c>
      <c r="G25" s="6">
        <f>(F25-F26)/F26</f>
        <v>0.12686155543298405</v>
      </c>
      <c r="H25" s="6">
        <f>F25/$F$51</f>
        <v>4.2012140953509034E-3</v>
      </c>
      <c r="I25" s="1">
        <v>2.2999999999999998</v>
      </c>
    </row>
    <row r="26" spans="1:9" x14ac:dyDescent="0.4">
      <c r="A26" s="1" t="s">
        <v>7</v>
      </c>
      <c r="B26" s="7">
        <v>5.95</v>
      </c>
      <c r="C26" s="7">
        <v>0.02</v>
      </c>
      <c r="D26" s="7">
        <v>0</v>
      </c>
      <c r="E26" s="7">
        <v>12.16</v>
      </c>
      <c r="F26" s="7">
        <v>18.13</v>
      </c>
      <c r="G26" s="1"/>
      <c r="H26" s="1"/>
      <c r="I26" s="1"/>
    </row>
    <row r="27" spans="1:9" x14ac:dyDescent="0.4">
      <c r="A27" s="1" t="s">
        <v>17</v>
      </c>
      <c r="B27" s="7">
        <v>1.86</v>
      </c>
      <c r="C27" s="7">
        <v>0.03</v>
      </c>
      <c r="D27" s="7">
        <v>0.01</v>
      </c>
      <c r="E27" s="7">
        <v>59.63</v>
      </c>
      <c r="F27" s="7">
        <v>61.53</v>
      </c>
      <c r="G27" s="6">
        <f>(F27-F28)/F28</f>
        <v>1.0178952552947046E-2</v>
      </c>
      <c r="H27" s="6">
        <f>F27/$F$51</f>
        <v>1.2652995755601621E-2</v>
      </c>
      <c r="I27" s="1">
        <v>0.62</v>
      </c>
    </row>
    <row r="28" spans="1:9" x14ac:dyDescent="0.4">
      <c r="A28" s="1" t="s">
        <v>7</v>
      </c>
      <c r="B28" s="7">
        <v>1.45</v>
      </c>
      <c r="C28" s="7">
        <v>0.02</v>
      </c>
      <c r="D28" s="7">
        <v>0</v>
      </c>
      <c r="E28" s="7">
        <v>59.44</v>
      </c>
      <c r="F28" s="7">
        <v>60.91</v>
      </c>
      <c r="G28" s="1"/>
      <c r="H28" s="1"/>
      <c r="I28" s="1"/>
    </row>
    <row r="29" spans="1:9" x14ac:dyDescent="0.4">
      <c r="A29" s="1" t="s">
        <v>18</v>
      </c>
      <c r="B29" s="7">
        <v>44.9</v>
      </c>
      <c r="C29" s="7">
        <v>0.8</v>
      </c>
      <c r="D29" s="7">
        <v>3.7</v>
      </c>
      <c r="E29" s="7">
        <v>140.94</v>
      </c>
      <c r="F29" s="7">
        <v>190.34</v>
      </c>
      <c r="G29" s="6">
        <f>(F29-F30)/F30</f>
        <v>0.45843230403800489</v>
      </c>
      <c r="H29" s="6">
        <f>F29/$F$51</f>
        <v>3.9141414141414151E-2</v>
      </c>
      <c r="I29" s="1">
        <v>59.83</v>
      </c>
    </row>
    <row r="30" spans="1:9" x14ac:dyDescent="0.4">
      <c r="A30" s="1" t="s">
        <v>7</v>
      </c>
      <c r="B30" s="7">
        <v>42.05</v>
      </c>
      <c r="C30" s="7">
        <v>0.77</v>
      </c>
      <c r="D30" s="7">
        <v>2.66</v>
      </c>
      <c r="E30" s="7">
        <v>85.03</v>
      </c>
      <c r="F30" s="7">
        <v>130.51</v>
      </c>
      <c r="G30" s="1"/>
      <c r="H30" s="1"/>
      <c r="I30" s="1"/>
    </row>
    <row r="31" spans="1:9" x14ac:dyDescent="0.4">
      <c r="A31" s="1" t="s">
        <v>19</v>
      </c>
      <c r="B31" s="7">
        <v>2.5499999999999998</v>
      </c>
      <c r="C31" s="7">
        <v>0.03</v>
      </c>
      <c r="D31" s="7">
        <v>4.9800000000000004</v>
      </c>
      <c r="E31" s="7">
        <v>58.75</v>
      </c>
      <c r="F31" s="7">
        <v>66.31</v>
      </c>
      <c r="G31" s="6">
        <f>(F31-F32)/F32</f>
        <v>-0.10246345425013527</v>
      </c>
      <c r="H31" s="6">
        <f>F31/$F$51</f>
        <v>1.3635952357450732E-2</v>
      </c>
      <c r="I31" s="1">
        <v>-7.57</v>
      </c>
    </row>
    <row r="32" spans="1:9" x14ac:dyDescent="0.4">
      <c r="A32" s="1" t="s">
        <v>7</v>
      </c>
      <c r="B32" s="7">
        <v>2.57</v>
      </c>
      <c r="C32" s="7">
        <v>0.04</v>
      </c>
      <c r="D32" s="7">
        <v>0.25</v>
      </c>
      <c r="E32" s="7">
        <v>71.02</v>
      </c>
      <c r="F32" s="7">
        <v>73.88</v>
      </c>
      <c r="G32" s="1"/>
      <c r="H32" s="1"/>
      <c r="I32" s="1"/>
    </row>
    <row r="33" spans="1:9" x14ac:dyDescent="0.4">
      <c r="A33" s="1" t="s">
        <v>20</v>
      </c>
      <c r="B33" s="7">
        <v>30</v>
      </c>
      <c r="C33" s="7">
        <v>1.18</v>
      </c>
      <c r="D33" s="7">
        <v>0.14000000000000001</v>
      </c>
      <c r="E33" s="7">
        <v>44.12</v>
      </c>
      <c r="F33" s="7">
        <v>75.44</v>
      </c>
      <c r="G33" s="6">
        <f>(F33-F34)/F34</f>
        <v>0.21110932733986193</v>
      </c>
      <c r="H33" s="6">
        <f>F33/$F$51</f>
        <v>1.5513440594873822E-2</v>
      </c>
      <c r="I33" s="1">
        <v>13.15</v>
      </c>
    </row>
    <row r="34" spans="1:9" x14ac:dyDescent="0.4">
      <c r="A34" s="1" t="s">
        <v>7</v>
      </c>
      <c r="B34" s="7">
        <v>29.83</v>
      </c>
      <c r="C34" s="7">
        <v>1.07</v>
      </c>
      <c r="D34" s="7">
        <v>7.0000000000000007E-2</v>
      </c>
      <c r="E34" s="7">
        <v>31.32</v>
      </c>
      <c r="F34" s="7">
        <v>62.29</v>
      </c>
      <c r="G34" s="1"/>
      <c r="H34" s="1"/>
      <c r="I34" s="1"/>
    </row>
    <row r="35" spans="1:9" x14ac:dyDescent="0.4">
      <c r="A35" s="1" t="s">
        <v>21</v>
      </c>
      <c r="B35" s="7">
        <v>6.32</v>
      </c>
      <c r="C35" s="7">
        <v>6.97</v>
      </c>
      <c r="D35" s="7">
        <v>1.17</v>
      </c>
      <c r="E35" s="7">
        <v>0</v>
      </c>
      <c r="F35" s="7">
        <v>14.46</v>
      </c>
      <c r="G35" s="6">
        <f>(F35-F36)/F36</f>
        <v>-3.0181086519114639E-2</v>
      </c>
      <c r="H35" s="6">
        <f>F35/$F$51</f>
        <v>2.9735465403217852E-3</v>
      </c>
      <c r="I35" s="1">
        <v>-0.45</v>
      </c>
    </row>
    <row r="36" spans="1:9" x14ac:dyDescent="0.4">
      <c r="A36" s="1" t="s">
        <v>7</v>
      </c>
      <c r="B36" s="7">
        <v>5.79</v>
      </c>
      <c r="C36" s="7">
        <v>7.85</v>
      </c>
      <c r="D36" s="7">
        <v>1.27</v>
      </c>
      <c r="E36" s="7">
        <v>0</v>
      </c>
      <c r="F36" s="7">
        <v>14.91</v>
      </c>
      <c r="G36" s="1"/>
      <c r="H36" s="1"/>
      <c r="I36" s="1"/>
    </row>
    <row r="37" spans="1:9" x14ac:dyDescent="0.4">
      <c r="A37" s="1" t="s">
        <v>22</v>
      </c>
      <c r="B37" s="7">
        <v>6.18</v>
      </c>
      <c r="C37" s="7">
        <v>0.2</v>
      </c>
      <c r="D37" s="7">
        <v>0.77</v>
      </c>
      <c r="E37" s="7">
        <v>54.75</v>
      </c>
      <c r="F37" s="7">
        <v>61.9</v>
      </c>
      <c r="G37" s="6">
        <f>(F37-F38)/F38</f>
        <v>-4.6077978116813099E-2</v>
      </c>
      <c r="H37" s="6">
        <f>F37/$F$51</f>
        <v>1.2729082354489522E-2</v>
      </c>
      <c r="I37" s="1">
        <v>-2.99</v>
      </c>
    </row>
    <row r="38" spans="1:9" x14ac:dyDescent="0.4">
      <c r="A38" s="1" t="s">
        <v>7</v>
      </c>
      <c r="B38" s="7">
        <v>4.8499999999999996</v>
      </c>
      <c r="C38" s="7">
        <v>0.19</v>
      </c>
      <c r="D38" s="7">
        <v>3.64</v>
      </c>
      <c r="E38" s="7">
        <v>56.21</v>
      </c>
      <c r="F38" s="7">
        <v>64.89</v>
      </c>
      <c r="G38" s="1"/>
      <c r="H38" s="1"/>
      <c r="I38" s="1"/>
    </row>
    <row r="39" spans="1:9" x14ac:dyDescent="0.4">
      <c r="A39" s="1" t="s">
        <v>23</v>
      </c>
      <c r="B39" s="7">
        <v>4.6900000000000004</v>
      </c>
      <c r="C39" s="7">
        <v>0.01</v>
      </c>
      <c r="D39" s="7">
        <v>0</v>
      </c>
      <c r="E39" s="7">
        <v>1.06</v>
      </c>
      <c r="F39" s="7">
        <v>5.76</v>
      </c>
      <c r="G39" s="6">
        <f>(F39-F40)/F40</f>
        <v>0.19008264462809915</v>
      </c>
      <c r="H39" s="6">
        <f>F39/$F$51</f>
        <v>1.1844832691738231E-3</v>
      </c>
      <c r="I39" s="1">
        <v>0.92</v>
      </c>
    </row>
    <row r="40" spans="1:9" x14ac:dyDescent="0.4">
      <c r="A40" s="1" t="s">
        <v>7</v>
      </c>
      <c r="B40" s="7">
        <v>4.1500000000000004</v>
      </c>
      <c r="C40" s="7">
        <v>0.02</v>
      </c>
      <c r="D40" s="7">
        <v>0</v>
      </c>
      <c r="E40" s="7">
        <v>0.67</v>
      </c>
      <c r="F40" s="7">
        <v>4.84</v>
      </c>
      <c r="G40" s="1"/>
      <c r="H40" s="1"/>
      <c r="I40" s="1"/>
    </row>
    <row r="41" spans="1:9" x14ac:dyDescent="0.4">
      <c r="A41" s="1" t="s">
        <v>24</v>
      </c>
      <c r="B41" s="7">
        <v>70.86</v>
      </c>
      <c r="C41" s="7">
        <v>0</v>
      </c>
      <c r="D41" s="7">
        <v>9.56</v>
      </c>
      <c r="E41" s="7">
        <v>436.26</v>
      </c>
      <c r="F41" s="7">
        <v>516.67999999999995</v>
      </c>
      <c r="G41" s="6">
        <f>(F41-F42)/F42</f>
        <v>0.17347263229616156</v>
      </c>
      <c r="H41" s="6">
        <f>F41/$F$51</f>
        <v>0.10624979436054355</v>
      </c>
      <c r="I41" s="1">
        <v>76.38</v>
      </c>
    </row>
    <row r="42" spans="1:9" x14ac:dyDescent="0.4">
      <c r="A42" s="1" t="s">
        <v>7</v>
      </c>
      <c r="B42" s="7">
        <v>69.77</v>
      </c>
      <c r="C42" s="7">
        <v>0</v>
      </c>
      <c r="D42" s="7">
        <v>7.32</v>
      </c>
      <c r="E42" s="7">
        <v>363.21</v>
      </c>
      <c r="F42" s="7">
        <v>440.3</v>
      </c>
      <c r="G42" s="1"/>
      <c r="H42" s="1"/>
      <c r="I42" s="1"/>
    </row>
    <row r="43" spans="1:9" x14ac:dyDescent="0.4">
      <c r="A43" s="1" t="s">
        <v>25</v>
      </c>
      <c r="B43" s="7">
        <v>127.37</v>
      </c>
      <c r="C43" s="7">
        <v>21.4</v>
      </c>
      <c r="D43" s="7">
        <v>25.4</v>
      </c>
      <c r="E43" s="7">
        <v>347.92</v>
      </c>
      <c r="F43" s="7">
        <v>522.09</v>
      </c>
      <c r="G43" s="6">
        <f>(F43-F44)/F44</f>
        <v>2.9824249955618682E-2</v>
      </c>
      <c r="H43" s="6">
        <f>F43/$F$51</f>
        <v>0.10736230381995857</v>
      </c>
      <c r="I43" s="1">
        <v>15.12</v>
      </c>
    </row>
    <row r="44" spans="1:9" x14ac:dyDescent="0.4">
      <c r="A44" s="1" t="s">
        <v>7</v>
      </c>
      <c r="B44" s="7">
        <v>124.76</v>
      </c>
      <c r="C44" s="7">
        <v>19.71</v>
      </c>
      <c r="D44" s="7">
        <v>25.41</v>
      </c>
      <c r="E44" s="7">
        <v>337.09</v>
      </c>
      <c r="F44" s="7">
        <v>506.97</v>
      </c>
      <c r="G44" s="1"/>
      <c r="H44" s="1"/>
      <c r="I44" s="1"/>
    </row>
    <row r="45" spans="1:9" x14ac:dyDescent="0.4">
      <c r="A45" s="1" t="s">
        <v>26</v>
      </c>
      <c r="B45" s="7">
        <v>55.49</v>
      </c>
      <c r="C45" s="7">
        <v>1.1000000000000001</v>
      </c>
      <c r="D45" s="7">
        <v>8.94</v>
      </c>
      <c r="E45" s="7">
        <v>79.87</v>
      </c>
      <c r="F45" s="7">
        <v>145.4</v>
      </c>
      <c r="G45" s="6">
        <f>(F45-F46)/F46</f>
        <v>3.0986314968446463E-2</v>
      </c>
      <c r="H45" s="6">
        <f>F45/$F$51</f>
        <v>2.9899976968380884E-2</v>
      </c>
      <c r="I45" s="1">
        <v>4.37</v>
      </c>
    </row>
    <row r="46" spans="1:9" x14ac:dyDescent="0.4">
      <c r="A46" s="1" t="s">
        <v>7</v>
      </c>
      <c r="B46" s="7">
        <v>53.26</v>
      </c>
      <c r="C46" s="7">
        <v>1.1000000000000001</v>
      </c>
      <c r="D46" s="7">
        <v>5.87</v>
      </c>
      <c r="E46" s="7">
        <v>80.8</v>
      </c>
      <c r="F46" s="7">
        <v>141.03</v>
      </c>
      <c r="G46" s="1"/>
      <c r="H46" s="1"/>
      <c r="I46" s="1"/>
    </row>
    <row r="47" spans="1:9" x14ac:dyDescent="0.4">
      <c r="A47" s="1" t="s">
        <v>27</v>
      </c>
      <c r="B47" s="7">
        <v>65.72</v>
      </c>
      <c r="C47" s="7">
        <v>61.79</v>
      </c>
      <c r="D47" s="7">
        <v>21.63</v>
      </c>
      <c r="E47" s="7">
        <v>96.78</v>
      </c>
      <c r="F47" s="7">
        <v>245.92</v>
      </c>
      <c r="G47" s="6">
        <f>(F47-F48)/F48</f>
        <v>0.12384608353898179</v>
      </c>
      <c r="H47" s="6">
        <f>F47/$F$51</f>
        <v>5.057085513111572E-2</v>
      </c>
      <c r="I47" s="1">
        <v>27.1</v>
      </c>
    </row>
    <row r="48" spans="1:9" x14ac:dyDescent="0.4">
      <c r="A48" s="1" t="s">
        <v>7</v>
      </c>
      <c r="B48" s="7">
        <v>64.94</v>
      </c>
      <c r="C48" s="7">
        <v>54.2</v>
      </c>
      <c r="D48" s="7">
        <v>19.21</v>
      </c>
      <c r="E48" s="7">
        <v>80.47</v>
      </c>
      <c r="F48" s="7">
        <v>218.82</v>
      </c>
      <c r="G48" s="1"/>
      <c r="H48" s="1"/>
      <c r="I48" s="1"/>
    </row>
    <row r="49" spans="1:9" x14ac:dyDescent="0.4">
      <c r="A49" s="1" t="s">
        <v>28</v>
      </c>
      <c r="B49" s="7">
        <v>0.76</v>
      </c>
      <c r="C49" s="7">
        <v>0.03</v>
      </c>
      <c r="D49" s="7">
        <v>0.39</v>
      </c>
      <c r="E49" s="7">
        <v>15.94</v>
      </c>
      <c r="F49" s="7">
        <v>17.12</v>
      </c>
      <c r="G49" s="6">
        <f>(F49-F50)/F50</f>
        <v>0.86289445048966285</v>
      </c>
      <c r="H49" s="6">
        <f>F49/$F$51</f>
        <v>3.5205474944888632E-3</v>
      </c>
      <c r="I49" s="1">
        <v>7.93</v>
      </c>
    </row>
    <row r="50" spans="1:9" x14ac:dyDescent="0.4">
      <c r="A50" s="1" t="s">
        <v>7</v>
      </c>
      <c r="B50" s="7">
        <v>0.74</v>
      </c>
      <c r="C50" s="7">
        <v>0.04</v>
      </c>
      <c r="D50" s="7">
        <v>0.5</v>
      </c>
      <c r="E50" s="7">
        <v>7.91</v>
      </c>
      <c r="F50" s="7">
        <v>9.19</v>
      </c>
      <c r="G50" s="1"/>
      <c r="H50" s="1"/>
      <c r="I50" s="1"/>
    </row>
    <row r="51" spans="1:9" s="5" customFormat="1" x14ac:dyDescent="0.4">
      <c r="A51" s="4" t="s">
        <v>29</v>
      </c>
      <c r="B51" s="8">
        <f>B5+B7+B9+B11+B13+B15+B17+B19+B21+B23+B25+B27+B29+B31+B33+B35+B37+B39+B41+B43+B45+B47+B49</f>
        <v>766.19</v>
      </c>
      <c r="C51" s="8">
        <f t="shared" ref="C51:F51" si="0">C5+C7+C9+C11+C13+C15+C17+C19+C21+C23+C25+C27+C29+C31+C33+C35+C37+C39+C41+C43+C45+C47+C49</f>
        <v>172.58</v>
      </c>
      <c r="D51" s="8">
        <f t="shared" si="0"/>
        <v>205.29999999999993</v>
      </c>
      <c r="E51" s="8">
        <f t="shared" si="0"/>
        <v>3718.8100000000004</v>
      </c>
      <c r="F51" s="8">
        <f t="shared" si="0"/>
        <v>4862.8799999999992</v>
      </c>
      <c r="G51" s="9">
        <f>(F51-F52)/F52</f>
        <v>0.16045894503732264</v>
      </c>
      <c r="H51" s="6">
        <f>F51/$F$51</f>
        <v>1</v>
      </c>
      <c r="I51" s="1">
        <v>672.4</v>
      </c>
    </row>
    <row r="52" spans="1:9" x14ac:dyDescent="0.4">
      <c r="A52" s="1" t="s">
        <v>30</v>
      </c>
      <c r="B52" s="7">
        <f>B6+B8+B10+B12+B14+B16+B18+B20+B22+B24+B26+B28+B30+B32+B34+B36+B38+B40+B42+B44+B46+B48+B50</f>
        <v>784.19</v>
      </c>
      <c r="C52" s="7">
        <f t="shared" ref="C52:F52" si="1">C6+C8+C10+C12+C14+C16+C18+C20+C22+C24+C26+C28+C30+C32+C34+C36+C38+C40+C42+C44+C46+C48+C50</f>
        <v>153.67999999999998</v>
      </c>
      <c r="D52" s="7">
        <f t="shared" si="1"/>
        <v>181.47</v>
      </c>
      <c r="E52" s="7">
        <f t="shared" si="1"/>
        <v>3071.1400000000008</v>
      </c>
      <c r="F52" s="7">
        <f t="shared" si="1"/>
        <v>4190.4799999999996</v>
      </c>
      <c r="G52" s="1"/>
      <c r="H52" s="1"/>
      <c r="I52" s="1"/>
    </row>
    <row r="53" spans="1:9" x14ac:dyDescent="0.4">
      <c r="A53" s="1" t="s">
        <v>31</v>
      </c>
      <c r="B53" s="6">
        <f>(B51-B52)/B52</f>
        <v>-2.295362093370229E-2</v>
      </c>
      <c r="C53" s="6">
        <f t="shared" ref="C53:F53" si="2">(C51-C52)/C52</f>
        <v>0.12298282144716317</v>
      </c>
      <c r="D53" s="6">
        <f t="shared" si="2"/>
        <v>0.13131647104204511</v>
      </c>
      <c r="E53" s="6">
        <f t="shared" si="2"/>
        <v>0.21088911609369793</v>
      </c>
      <c r="F53" s="6">
        <f t="shared" si="2"/>
        <v>0.16045894503732264</v>
      </c>
      <c r="G53" s="1"/>
      <c r="H53" s="1"/>
      <c r="I53" s="1"/>
    </row>
    <row r="54" spans="1:9" x14ac:dyDescent="0.4">
      <c r="A54" s="1" t="s">
        <v>32</v>
      </c>
      <c r="B54" s="6">
        <f>B51/$F$51</f>
        <v>0.15755889514032839</v>
      </c>
      <c r="C54" s="6">
        <f t="shared" ref="C54:F54" si="3">C51/$F$51</f>
        <v>3.548925739479486E-2</v>
      </c>
      <c r="D54" s="6">
        <f t="shared" si="3"/>
        <v>4.221778040996281E-2</v>
      </c>
      <c r="E54" s="6">
        <f t="shared" si="3"/>
        <v>0.7647340670549142</v>
      </c>
      <c r="F54" s="6">
        <f t="shared" si="3"/>
        <v>1</v>
      </c>
      <c r="G54" s="1"/>
      <c r="H54" s="1"/>
      <c r="I54" s="1"/>
    </row>
    <row r="55" spans="1:9" x14ac:dyDescent="0.4">
      <c r="A55" s="1" t="s">
        <v>33</v>
      </c>
      <c r="B55" s="6">
        <f>B52/$F$52</f>
        <v>0.18713607987629105</v>
      </c>
      <c r="C55" s="6">
        <f t="shared" ref="C55:F55" si="4">C52/$F$52</f>
        <v>3.6673603023997248E-2</v>
      </c>
      <c r="D55" s="6">
        <f t="shared" si="4"/>
        <v>4.3305301540634965E-2</v>
      </c>
      <c r="E55" s="6">
        <f t="shared" si="4"/>
        <v>0.73288501555907704</v>
      </c>
      <c r="F55" s="6">
        <f t="shared" si="4"/>
        <v>1</v>
      </c>
      <c r="G55" s="1"/>
      <c r="H55" s="1"/>
      <c r="I55" s="1"/>
    </row>
  </sheetData>
  <mergeCells count="1">
    <mergeCell ref="A2:I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8F69-6C4E-415B-A252-476271AD7316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Liability Portfolio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Umesh Pratapa</cp:lastModifiedBy>
  <dcterms:created xsi:type="dcterms:W3CDTF">2023-04-13T18:05:35Z</dcterms:created>
  <dcterms:modified xsi:type="dcterms:W3CDTF">2023-05-02T06:29:43Z</dcterms:modified>
</cp:coreProperties>
</file>